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26.06.2020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2" i="1" l="1"/>
  <c r="J11" i="1"/>
  <c r="J10" i="1"/>
  <c r="F10" i="1"/>
  <c r="F9" i="1"/>
  <c r="F8" i="1"/>
  <c r="I13" i="1" l="1"/>
  <c r="J13" i="1"/>
  <c r="L13" i="1"/>
  <c r="M13" i="1"/>
  <c r="N13" i="1"/>
  <c r="O13" i="1"/>
  <c r="P13" i="1"/>
  <c r="S13" i="1"/>
  <c r="T13" i="1"/>
  <c r="F13" i="1"/>
  <c r="E13" i="1"/>
  <c r="U12" i="1"/>
  <c r="U11" i="1"/>
  <c r="U10" i="1"/>
  <c r="U13" i="1" s="1"/>
  <c r="R10" i="1"/>
  <c r="Q10" i="1"/>
  <c r="R9" i="1"/>
  <c r="Q9" i="1"/>
  <c r="R8" i="1"/>
  <c r="R13" i="1" s="1"/>
  <c r="Q8" i="1"/>
  <c r="K11" i="1"/>
  <c r="K12" i="1"/>
  <c r="K10" i="1"/>
  <c r="H8" i="1"/>
  <c r="H9" i="1"/>
  <c r="H10" i="1"/>
  <c r="H13" i="1" s="1"/>
  <c r="G9" i="1"/>
  <c r="G10" i="1"/>
  <c r="G8" i="1"/>
  <c r="U14" i="1" l="1"/>
  <c r="K13" i="1"/>
</calcChain>
</file>

<file path=xl/sharedStrings.xml><?xml version="1.0" encoding="utf-8"?>
<sst xmlns="http://schemas.openxmlformats.org/spreadsheetml/2006/main" count="70" uniqueCount="28">
  <si>
    <t>№</t>
  </si>
  <si>
    <t>код</t>
  </si>
  <si>
    <t>Специальность/профессия</t>
  </si>
  <si>
    <t>ПОО</t>
  </si>
  <si>
    <r>
      <rPr>
        <b/>
        <sz val="12"/>
        <rFont val="Times New Roman"/>
        <family val="1"/>
        <charset val="204"/>
      </rPr>
      <t>ОЧНО</t>
    </r>
    <r>
      <rPr>
        <sz val="12"/>
        <rFont val="Times New Roman"/>
        <family val="1"/>
        <charset val="204"/>
      </rPr>
      <t xml:space="preserve"> бюджет</t>
    </r>
  </si>
  <si>
    <t>заочно</t>
  </si>
  <si>
    <t>очно-заочно</t>
  </si>
  <si>
    <t>бюджет</t>
  </si>
  <si>
    <t>план</t>
  </si>
  <si>
    <t>факт</t>
  </si>
  <si>
    <t>% выполненя КЦП</t>
  </si>
  <si>
    <t>конкурс на 1 место</t>
  </si>
  <si>
    <t>51.02.01</t>
  </si>
  <si>
    <t xml:space="preserve">ГБПОУ РС(Я) "Якутский колледж культуры и искусств им. А.Д. Макаровой" </t>
  </si>
  <si>
    <t>Народное художественное творчество по виду Хореографическое творчество</t>
  </si>
  <si>
    <t>-</t>
  </si>
  <si>
    <t>51.02.02</t>
  </si>
  <si>
    <t>Народное художественное творчество по виду Этнохудожественное творчество</t>
  </si>
  <si>
    <t>Социально-культурная деятельность</t>
  </si>
  <si>
    <t>51.02.03</t>
  </si>
  <si>
    <t>Библиотековедение</t>
  </si>
  <si>
    <t>55.0.02</t>
  </si>
  <si>
    <t>Театральная и аудиовизуальная техника</t>
  </si>
  <si>
    <t xml:space="preserve">ИТОГО </t>
  </si>
  <si>
    <r>
      <rPr>
        <b/>
        <sz val="12"/>
        <rFont val="Times New Roman"/>
        <family val="1"/>
        <charset val="204"/>
      </rPr>
      <t>ОЧНО</t>
    </r>
    <r>
      <rPr>
        <sz val="12"/>
        <rFont val="Times New Roman"/>
        <family val="1"/>
        <charset val="204"/>
      </rPr>
      <t xml:space="preserve"> платно</t>
    </r>
  </si>
  <si>
    <t>платно</t>
  </si>
  <si>
    <t>ГБПОУ РС(Я) "Якутский колледж культуры и искусств им. А.Д. Макаровой"</t>
  </si>
  <si>
    <t>НА 03.07.2020. Принято 102 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</si>
</sst>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3" fillId="0" borderId="0" xfId="0" applyNumberFormat="1" applyFont="1"/>
    <xf numFmtId="0" fontId="3" fillId="0" borderId="0" xfId="0" applyFont="1" applyAlignment="1"/>
    <xf numFmtId="0" fontId="0" fillId="0" borderId="0" xfId="0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5;&#1056;&#1048;&#1045;&#1052;&#1053;&#1040;&#1071;%20&#1050;&#1040;&#1052;&#1055;&#1040;&#1053;&#1048;&#1071;%202020/&#1047;&#1072;&#1103;&#1074;&#1083;&#1077;&#1085;&#1080;&#1103;%20&#1095;&#1077;&#1088;&#1077;&#1079;%20&#1101;&#1083;&#1077;&#1082;&#1090;&#1088;&#1086;&#1085;&#1082;&#1091;2/&#1046;&#1059;&#1056;&#1053;&#1040;&#1051;%20&#1056;&#1045;&#1043;&#1048;&#1057;&#1058;&#1056;&#1040;&#1062;&#1048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"/>
      <sheetName val="весь список экспорт"/>
      <sheetName val="По специальностям"/>
    </sheetNames>
    <sheetDataSet>
      <sheetData sheetId="0"/>
      <sheetData sheetId="1"/>
      <sheetData sheetId="2">
        <row r="7">
          <cell r="D7">
            <v>19</v>
          </cell>
        </row>
        <row r="8">
          <cell r="D8">
            <v>24</v>
          </cell>
        </row>
        <row r="9">
          <cell r="H9">
            <v>41</v>
          </cell>
          <cell r="L9">
            <v>6</v>
          </cell>
        </row>
        <row r="10">
          <cell r="L10">
            <v>11</v>
          </cell>
        </row>
        <row r="11">
          <cell r="L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D16" sqref="D16"/>
    </sheetView>
  </sheetViews>
  <sheetFormatPr defaultRowHeight="15" x14ac:dyDescent="0.25"/>
  <cols>
    <col min="1" max="2" width="9.140625" style="3"/>
    <col min="3" max="3" width="19" style="3" customWidth="1"/>
    <col min="4" max="4" width="20.42578125" style="3" customWidth="1"/>
    <col min="5" max="6" width="9.28515625" style="3" bestFit="1" customWidth="1"/>
    <col min="7" max="8" width="13.140625" style="3" bestFit="1" customWidth="1"/>
    <col min="9" max="10" width="9.28515625" style="3" bestFit="1" customWidth="1"/>
    <col min="11" max="11" width="13.140625" style="3" bestFit="1" customWidth="1"/>
    <col min="12" max="16" width="9.28515625" style="3" bestFit="1" customWidth="1"/>
    <col min="17" max="18" width="11.5703125" style="3" bestFit="1" customWidth="1"/>
    <col min="19" max="20" width="9.28515625" style="3" bestFit="1" customWidth="1"/>
    <col min="21" max="21" width="11.5703125" style="3" bestFit="1" customWidth="1"/>
    <col min="22" max="16384" width="9.140625" style="3"/>
  </cols>
  <sheetData>
    <row r="1" spans="1:21" x14ac:dyDescent="0.25">
      <c r="D1" s="9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21" ht="15" customHeight="1" x14ac:dyDescent="0.25">
      <c r="A3" s="19" t="s">
        <v>0</v>
      </c>
      <c r="B3" s="20" t="s">
        <v>1</v>
      </c>
      <c r="C3" s="12" t="s">
        <v>2</v>
      </c>
      <c r="D3" s="12" t="s">
        <v>3</v>
      </c>
      <c r="E3" s="11" t="s">
        <v>4</v>
      </c>
      <c r="F3" s="11"/>
      <c r="G3" s="11"/>
      <c r="H3" s="11"/>
      <c r="I3" s="12"/>
      <c r="J3" s="12"/>
      <c r="K3" s="12"/>
      <c r="L3" s="12"/>
      <c r="M3" s="12"/>
      <c r="N3" s="12"/>
      <c r="O3" s="11" t="s">
        <v>24</v>
      </c>
      <c r="P3" s="11"/>
      <c r="Q3" s="11"/>
      <c r="R3" s="11"/>
      <c r="S3" s="12"/>
      <c r="T3" s="12"/>
      <c r="U3" s="12"/>
    </row>
    <row r="4" spans="1:21" ht="15" customHeight="1" x14ac:dyDescent="0.25">
      <c r="A4" s="19"/>
      <c r="B4" s="20"/>
      <c r="C4" s="12"/>
      <c r="D4" s="12"/>
      <c r="E4" s="11"/>
      <c r="F4" s="11"/>
      <c r="G4" s="11"/>
      <c r="H4" s="11"/>
      <c r="I4" s="12"/>
      <c r="J4" s="12"/>
      <c r="K4" s="12"/>
      <c r="L4" s="12"/>
      <c r="M4" s="12"/>
      <c r="N4" s="12"/>
      <c r="O4" s="11"/>
      <c r="P4" s="11"/>
      <c r="Q4" s="11"/>
      <c r="R4" s="11"/>
      <c r="S4" s="12"/>
      <c r="T4" s="12"/>
      <c r="U4" s="12"/>
    </row>
    <row r="5" spans="1:21" ht="15.75" x14ac:dyDescent="0.25">
      <c r="A5" s="19"/>
      <c r="B5" s="20"/>
      <c r="C5" s="12"/>
      <c r="D5" s="12"/>
      <c r="E5" s="11"/>
      <c r="F5" s="11"/>
      <c r="G5" s="11"/>
      <c r="H5" s="11"/>
      <c r="I5" s="13" t="s">
        <v>5</v>
      </c>
      <c r="J5" s="14"/>
      <c r="K5" s="15"/>
      <c r="L5" s="20" t="s">
        <v>6</v>
      </c>
      <c r="M5" s="20"/>
      <c r="N5" s="20"/>
      <c r="O5" s="11"/>
      <c r="P5" s="11"/>
      <c r="Q5" s="11"/>
      <c r="R5" s="11"/>
      <c r="S5" s="13" t="s">
        <v>5</v>
      </c>
      <c r="T5" s="14"/>
      <c r="U5" s="15"/>
    </row>
    <row r="6" spans="1:21" ht="15.75" x14ac:dyDescent="0.25">
      <c r="A6" s="19"/>
      <c r="B6" s="20"/>
      <c r="C6" s="12"/>
      <c r="D6" s="12"/>
      <c r="E6" s="11"/>
      <c r="F6" s="11"/>
      <c r="G6" s="11"/>
      <c r="H6" s="11"/>
      <c r="I6" s="16" t="s">
        <v>7</v>
      </c>
      <c r="J6" s="17"/>
      <c r="K6" s="18"/>
      <c r="L6" s="11" t="s">
        <v>7</v>
      </c>
      <c r="M6" s="11"/>
      <c r="N6" s="11"/>
      <c r="O6" s="11"/>
      <c r="P6" s="11"/>
      <c r="Q6" s="11"/>
      <c r="R6" s="11"/>
      <c r="S6" s="16" t="s">
        <v>25</v>
      </c>
      <c r="T6" s="17"/>
      <c r="U6" s="18"/>
    </row>
    <row r="7" spans="1:21" ht="60" x14ac:dyDescent="0.25">
      <c r="A7" s="19"/>
      <c r="B7" s="20"/>
      <c r="C7" s="12"/>
      <c r="D7" s="12"/>
      <c r="E7" s="2" t="s">
        <v>8</v>
      </c>
      <c r="F7" s="2" t="s">
        <v>9</v>
      </c>
      <c r="G7" s="2" t="s">
        <v>10</v>
      </c>
      <c r="H7" s="1" t="s">
        <v>11</v>
      </c>
      <c r="I7" s="2" t="s">
        <v>8</v>
      </c>
      <c r="J7" s="2" t="s">
        <v>9</v>
      </c>
      <c r="K7" s="1" t="s">
        <v>11</v>
      </c>
      <c r="L7" s="2" t="s">
        <v>8</v>
      </c>
      <c r="M7" s="2" t="s">
        <v>9</v>
      </c>
      <c r="N7" s="1" t="s">
        <v>11</v>
      </c>
      <c r="O7" s="2" t="s">
        <v>8</v>
      </c>
      <c r="P7" s="2" t="s">
        <v>9</v>
      </c>
      <c r="Q7" s="2" t="s">
        <v>10</v>
      </c>
      <c r="R7" s="1" t="s">
        <v>11</v>
      </c>
      <c r="S7" s="2" t="s">
        <v>8</v>
      </c>
      <c r="T7" s="2" t="s">
        <v>9</v>
      </c>
      <c r="U7" s="1" t="s">
        <v>11</v>
      </c>
    </row>
    <row r="8" spans="1:21" ht="75" x14ac:dyDescent="0.25">
      <c r="A8" s="4">
        <v>1</v>
      </c>
      <c r="B8" s="4" t="s">
        <v>12</v>
      </c>
      <c r="C8" s="4" t="s">
        <v>14</v>
      </c>
      <c r="D8" s="4" t="s">
        <v>13</v>
      </c>
      <c r="E8" s="4">
        <v>15</v>
      </c>
      <c r="F8" s="4">
        <f>'[1]По специальностям'!$D$7</f>
        <v>19</v>
      </c>
      <c r="G8" s="6">
        <f>F8/E8*100</f>
        <v>126.66666666666666</v>
      </c>
      <c r="H8" s="6">
        <f>F8/E8</f>
        <v>1.2666666666666666</v>
      </c>
      <c r="I8" s="4" t="s">
        <v>15</v>
      </c>
      <c r="J8" s="4" t="s">
        <v>15</v>
      </c>
      <c r="K8" s="4" t="s">
        <v>15</v>
      </c>
      <c r="L8" s="4" t="s">
        <v>15</v>
      </c>
      <c r="M8" s="4"/>
      <c r="N8" s="4"/>
      <c r="O8" s="4">
        <v>5</v>
      </c>
      <c r="P8" s="4">
        <v>0</v>
      </c>
      <c r="Q8" s="6">
        <f>P8/O8*100</f>
        <v>0</v>
      </c>
      <c r="R8" s="6">
        <f>P8/O8</f>
        <v>0</v>
      </c>
      <c r="S8" s="4"/>
      <c r="T8" s="4"/>
      <c r="U8" s="4" t="s">
        <v>15</v>
      </c>
    </row>
    <row r="9" spans="1:21" ht="75" x14ac:dyDescent="0.25">
      <c r="A9" s="4">
        <v>2</v>
      </c>
      <c r="B9" s="4" t="s">
        <v>12</v>
      </c>
      <c r="C9" s="4" t="s">
        <v>17</v>
      </c>
      <c r="D9" s="4"/>
      <c r="E9" s="4">
        <v>15</v>
      </c>
      <c r="F9" s="4">
        <f>'[1]По специальностям'!$D$8</f>
        <v>24</v>
      </c>
      <c r="G9" s="6">
        <f t="shared" ref="G9:G10" si="0">F9/E9*100</f>
        <v>160</v>
      </c>
      <c r="H9" s="6">
        <f>F9/E9</f>
        <v>1.6</v>
      </c>
      <c r="I9" s="4" t="s">
        <v>15</v>
      </c>
      <c r="J9" s="4" t="s">
        <v>15</v>
      </c>
      <c r="K9" s="4" t="s">
        <v>15</v>
      </c>
      <c r="L9" s="4" t="s">
        <v>15</v>
      </c>
      <c r="M9" s="4"/>
      <c r="N9" s="4"/>
      <c r="O9" s="4">
        <v>5</v>
      </c>
      <c r="P9" s="4">
        <v>0</v>
      </c>
      <c r="Q9" s="6">
        <f t="shared" ref="Q9:Q10" si="1">P9/O9*100</f>
        <v>0</v>
      </c>
      <c r="R9" s="6">
        <f>P9/O9</f>
        <v>0</v>
      </c>
      <c r="S9" s="4"/>
      <c r="T9" s="4"/>
      <c r="U9" s="4" t="s">
        <v>15</v>
      </c>
    </row>
    <row r="10" spans="1:21" ht="45" x14ac:dyDescent="0.25">
      <c r="A10" s="4">
        <v>3</v>
      </c>
      <c r="B10" s="4" t="s">
        <v>16</v>
      </c>
      <c r="C10" s="4" t="s">
        <v>18</v>
      </c>
      <c r="D10" s="4"/>
      <c r="E10" s="4">
        <v>15</v>
      </c>
      <c r="F10" s="4">
        <f>'[1]По специальностям'!$H$9</f>
        <v>41</v>
      </c>
      <c r="G10" s="6">
        <f t="shared" si="0"/>
        <v>273.33333333333331</v>
      </c>
      <c r="H10" s="6">
        <f>F10/E10</f>
        <v>2.7333333333333334</v>
      </c>
      <c r="I10" s="4">
        <v>15</v>
      </c>
      <c r="J10" s="4">
        <f>'[1]По специальностям'!$L$9</f>
        <v>6</v>
      </c>
      <c r="K10" s="6">
        <f>J10/I10</f>
        <v>0.4</v>
      </c>
      <c r="L10" s="4" t="s">
        <v>15</v>
      </c>
      <c r="M10" s="4"/>
      <c r="N10" s="4"/>
      <c r="O10" s="4">
        <v>5</v>
      </c>
      <c r="P10" s="4">
        <v>0</v>
      </c>
      <c r="Q10" s="6">
        <f t="shared" si="1"/>
        <v>0</v>
      </c>
      <c r="R10" s="6">
        <f>P10/O10</f>
        <v>0</v>
      </c>
      <c r="S10" s="4">
        <v>5</v>
      </c>
      <c r="T10" s="4"/>
      <c r="U10" s="6">
        <f>T10/S10</f>
        <v>0</v>
      </c>
    </row>
    <row r="11" spans="1:21" x14ac:dyDescent="0.25">
      <c r="A11" s="4">
        <v>4</v>
      </c>
      <c r="B11" s="4" t="s">
        <v>19</v>
      </c>
      <c r="C11" s="4" t="s">
        <v>20</v>
      </c>
      <c r="D11" s="4"/>
      <c r="E11" s="4" t="s">
        <v>15</v>
      </c>
      <c r="F11" s="4" t="s">
        <v>15</v>
      </c>
      <c r="G11" s="4" t="s">
        <v>15</v>
      </c>
      <c r="H11" s="4" t="s">
        <v>15</v>
      </c>
      <c r="I11" s="4">
        <v>8</v>
      </c>
      <c r="J11" s="4">
        <f>'[1]По специальностям'!$L$10</f>
        <v>11</v>
      </c>
      <c r="K11" s="6">
        <f t="shared" ref="K11:K12" si="2">J11/I11</f>
        <v>1.375</v>
      </c>
      <c r="L11" s="4" t="s">
        <v>15</v>
      </c>
      <c r="M11" s="4"/>
      <c r="N11" s="4"/>
      <c r="O11" s="4" t="s">
        <v>15</v>
      </c>
      <c r="P11" s="4" t="s">
        <v>15</v>
      </c>
      <c r="Q11" s="4"/>
      <c r="R11" s="4" t="s">
        <v>15</v>
      </c>
      <c r="S11" s="4">
        <v>7</v>
      </c>
      <c r="T11" s="4"/>
      <c r="U11" s="6">
        <f t="shared" ref="U11:U12" si="3">T11/S11</f>
        <v>0</v>
      </c>
    </row>
    <row r="12" spans="1:21" ht="45" x14ac:dyDescent="0.25">
      <c r="A12" s="4">
        <v>5</v>
      </c>
      <c r="B12" s="4" t="s">
        <v>21</v>
      </c>
      <c r="C12" s="4" t="s">
        <v>22</v>
      </c>
      <c r="D12" s="4"/>
      <c r="E12" s="4" t="s">
        <v>15</v>
      </c>
      <c r="F12" s="4" t="s">
        <v>15</v>
      </c>
      <c r="G12" s="4" t="s">
        <v>15</v>
      </c>
      <c r="H12" s="4" t="s">
        <v>15</v>
      </c>
      <c r="I12" s="4">
        <v>7</v>
      </c>
      <c r="J12" s="4">
        <f>'[1]По специальностям'!$L$11</f>
        <v>1</v>
      </c>
      <c r="K12" s="6">
        <f t="shared" si="2"/>
        <v>0.14285714285714285</v>
      </c>
      <c r="L12" s="4" t="s">
        <v>15</v>
      </c>
      <c r="M12" s="4"/>
      <c r="N12" s="4"/>
      <c r="O12" s="4" t="s">
        <v>15</v>
      </c>
      <c r="P12" s="4" t="s">
        <v>15</v>
      </c>
      <c r="Q12" s="4"/>
      <c r="R12" s="4" t="s">
        <v>15</v>
      </c>
      <c r="S12" s="4">
        <v>3</v>
      </c>
      <c r="T12" s="4"/>
      <c r="U12" s="6">
        <f t="shared" si="3"/>
        <v>0</v>
      </c>
    </row>
    <row r="13" spans="1:21" s="8" customFormat="1" x14ac:dyDescent="0.25">
      <c r="A13" s="6"/>
      <c r="B13" s="6"/>
      <c r="C13" s="6"/>
      <c r="D13" s="7" t="s">
        <v>23</v>
      </c>
      <c r="E13" s="7">
        <f>SUM(E8:E12)</f>
        <v>45</v>
      </c>
      <c r="F13" s="7">
        <f t="shared" ref="F13:I13" si="4">SUM(F8:F12)</f>
        <v>84</v>
      </c>
      <c r="G13" s="7"/>
      <c r="H13" s="7">
        <f t="shared" si="4"/>
        <v>5.6</v>
      </c>
      <c r="I13" s="7">
        <f t="shared" si="4"/>
        <v>30</v>
      </c>
      <c r="J13" s="7">
        <f t="shared" ref="J13" si="5">SUM(J8:J12)</f>
        <v>18</v>
      </c>
      <c r="K13" s="7">
        <f t="shared" ref="K13" si="6">SUM(K8:K12)</f>
        <v>1.9178571428571427</v>
      </c>
      <c r="L13" s="7">
        <f t="shared" ref="L13:M13" si="7">SUM(L8:L12)</f>
        <v>0</v>
      </c>
      <c r="M13" s="7">
        <f t="shared" si="7"/>
        <v>0</v>
      </c>
      <c r="N13" s="7">
        <f t="shared" ref="N13" si="8">SUM(N8:N12)</f>
        <v>0</v>
      </c>
      <c r="O13" s="7">
        <f t="shared" ref="O13" si="9">SUM(O8:O12)</f>
        <v>15</v>
      </c>
      <c r="P13" s="7">
        <f t="shared" ref="P13" si="10">SUM(P8:P12)</f>
        <v>0</v>
      </c>
      <c r="Q13" s="7"/>
      <c r="R13" s="7">
        <f t="shared" ref="R13" si="11">SUM(R8:R12)</f>
        <v>0</v>
      </c>
      <c r="S13" s="7">
        <f t="shared" ref="S13" si="12">SUM(S8:S12)</f>
        <v>15</v>
      </c>
      <c r="T13" s="7">
        <f t="shared" ref="T13:U13" si="13">SUM(T8:T12)</f>
        <v>0</v>
      </c>
      <c r="U13" s="7">
        <f t="shared" si="13"/>
        <v>0</v>
      </c>
    </row>
    <row r="14" spans="1:2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>
        <f>F13+J13+M13+P13+T13</f>
        <v>102</v>
      </c>
    </row>
    <row r="15" spans="1:21" ht="45" x14ac:dyDescent="0.25">
      <c r="A15" s="5"/>
      <c r="B15" s="5"/>
      <c r="C15" s="5"/>
      <c r="D15" s="5" t="s">
        <v>27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</sheetData>
  <mergeCells count="15">
    <mergeCell ref="A3:A7"/>
    <mergeCell ref="B3:B7"/>
    <mergeCell ref="C3:C7"/>
    <mergeCell ref="D3:D7"/>
    <mergeCell ref="E3:H6"/>
    <mergeCell ref="D1:P1"/>
    <mergeCell ref="O3:R6"/>
    <mergeCell ref="S3:U4"/>
    <mergeCell ref="S5:U5"/>
    <mergeCell ref="S6:U6"/>
    <mergeCell ref="I3:N4"/>
    <mergeCell ref="I5:K5"/>
    <mergeCell ref="L5:N5"/>
    <mergeCell ref="I6:K6"/>
    <mergeCell ref="L6:N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26.06.2020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2020-07-03T08:05:06Z</dcterms:modified>
</cp:coreProperties>
</file>